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совет депутатов\бюджет 2024\Решение 148-рс от 06.11.2024\"/>
    </mc:Choice>
  </mc:AlternateContent>
  <bookViews>
    <workbookView xWindow="0" yWindow="0" windowWidth="28800" windowHeight="11265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расходов'!$G$36</definedName>
  </definedNames>
  <calcPr calcId="162913"/>
</workbook>
</file>

<file path=xl/calcChain.xml><?xml version="1.0" encoding="utf-8"?>
<calcChain xmlns="http://schemas.openxmlformats.org/spreadsheetml/2006/main">
  <c r="D32" i="1" l="1"/>
  <c r="D28" i="1"/>
  <c r="D27" i="1"/>
  <c r="D26" i="1" s="1"/>
  <c r="D33" i="1"/>
  <c r="D31" i="1"/>
  <c r="D29" i="1"/>
  <c r="D25" i="1"/>
  <c r="D22" i="1" s="1"/>
  <c r="D16" i="1"/>
  <c r="D12" i="1" s="1"/>
  <c r="D20" i="1"/>
  <c r="D19" i="1" s="1"/>
  <c r="D36" i="1" l="1"/>
  <c r="F36" i="1"/>
  <c r="E36" i="1"/>
</calcChain>
</file>

<file path=xl/sharedStrings.xml><?xml version="1.0" encoding="utf-8"?>
<sst xmlns="http://schemas.openxmlformats.org/spreadsheetml/2006/main" count="91" uniqueCount="85">
  <si>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</si>
  <si>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</si>
  <si>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</si>
  <si>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</si>
  <si>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</si>
  <si>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</si>
  <si>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</si>
  <si>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</si>
  <si>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</si>
  <si>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</si>
  <si>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</si>
  <si>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</si>
  <si>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</si>
  <si>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</si>
  <si>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</si>
  <si>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</si>
  <si>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</si>
  <si>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</si>
  <si>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</si>
  <si>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</si>
  <si>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</si>
  <si>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</si>
  <si>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</si>
  <si>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</si>
  <si>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</si>
  <si>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</si>
  <si>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</si>
  <si>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0314</t>
  </si>
  <si>
    <t>Другие вопросы в области национальной безопасности и правоохранительной деятельности</t>
  </si>
  <si>
    <t>10</t>
  </si>
  <si>
    <t>0400</t>
  </si>
  <si>
    <t>НАЦИОНАЛЬНАЯ ЭКОНОМИКА</t>
  </si>
  <si>
    <t>11</t>
  </si>
  <si>
    <t>0406</t>
  </si>
  <si>
    <t>Водное хозяйство</t>
  </si>
  <si>
    <t>12</t>
  </si>
  <si>
    <t>0409</t>
  </si>
  <si>
    <t>Дорожное хозяйство (дорожные фонды)</t>
  </si>
  <si>
    <t>13</t>
  </si>
  <si>
    <t>0412</t>
  </si>
  <si>
    <t>Другие вопросы в области национальной экономики</t>
  </si>
  <si>
    <t>14</t>
  </si>
  <si>
    <t>0500</t>
  </si>
  <si>
    <t>ЖИЛИЩНО-КОММУНАЛЬНОЕ ХОЗЯЙСТВО</t>
  </si>
  <si>
    <t>15</t>
  </si>
  <si>
    <t>0502</t>
  </si>
  <si>
    <t>Коммунальное хозяйство</t>
  </si>
  <si>
    <t>16</t>
  </si>
  <si>
    <t>0503</t>
  </si>
  <si>
    <t>Благоустройство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</si>
  <si>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</si>
  <si>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</si>
  <si>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</si>
  <si>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</si>
  <si>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</si>
  <si>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</si>
  <si>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</si>
  <si>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1000</t>
  </si>
  <si>
    <t>СОЦИАЛЬНАЯ ПОЛИТИКА</t>
  </si>
  <si>
    <t>20</t>
  </si>
  <si>
    <t>1001</t>
  </si>
  <si>
    <t>Пенсионное обеспечение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</si>
  <si>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</si>
  <si>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</si>
  <si>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</si>
  <si>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</si>
  <si>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</si>
  <si>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</si>
  <si>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</si>
  <si>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</si>
  <si>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</si>
  <si>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</si>
  <si>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 xml:space="preserve">к решению Лугавского </t>
  </si>
  <si>
    <t xml:space="preserve">             сельского Совета депутатов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</si>
  <si>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2024 год и плановый период 2025-2026 годов 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</si>
  <si>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</si>
  <si>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</si>
  <si>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</si>
  <si>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</si>
  <si>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2024 год</t>
  </si>
  <si>
    <t>Сумма на  2025 год</t>
  </si>
  <si>
    <t>Сумма на  2026 год</t>
  </si>
  <si>
    <t>Условно утвержденные</t>
  </si>
  <si>
    <t>25</t>
  </si>
  <si>
    <t>от 06.11.2024 № 148 -рс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</si>
</sst>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/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0" fontId="2" fillId="0" borderId="0" xfId="0" applyFont="1"/>
    <xf numFmtId="49" fontId="4" fillId="0" borderId="2" xfId="0" applyNumberFormat="1" applyFont="1" applyBorder="1" applyAlignment="1" applyProtection="1"/>
    <xf numFmtId="0" fontId="4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I6" sqref="I6"/>
    </sheetView>
  </sheetViews>
  <sheetFormatPr defaultRowHeight="12.75" customHeight="1" x14ac:dyDescent="0.2"/>
  <cols>
    <col min="1" max="1" width="7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" x14ac:dyDescent="0.25">
      <c r="A1" s="2"/>
      <c r="B1" s="2"/>
      <c r="C1" s="21" t="s">
        <v>71</v>
      </c>
      <c r="D1" s="21"/>
      <c r="E1" s="21"/>
      <c r="F1" s="21"/>
    </row>
    <row r="2" spans="1:7" ht="15" x14ac:dyDescent="0.25">
      <c r="A2" s="2"/>
      <c r="B2" s="2"/>
      <c r="C2" s="21" t="s">
        <v>72</v>
      </c>
      <c r="D2" s="21"/>
      <c r="E2" s="21"/>
      <c r="F2" s="21"/>
    </row>
    <row r="3" spans="1:7" ht="12.75" customHeight="1" x14ac:dyDescent="0.25">
      <c r="A3" s="2"/>
      <c r="B3" s="2"/>
      <c r="C3" s="3"/>
      <c r="D3" s="22" t="s">
        <v>73</v>
      </c>
      <c r="E3" s="22"/>
      <c r="F3" s="22"/>
    </row>
    <row r="4" spans="1:7" ht="12.75" customHeight="1" x14ac:dyDescent="0.25">
      <c r="A4" s="2"/>
      <c r="B4" s="2"/>
      <c r="C4" s="3"/>
      <c r="D4" s="4"/>
      <c r="E4" s="22" t="s">
        <v>84</v>
      </c>
      <c r="F4" s="22"/>
    </row>
    <row r="5" spans="1:7" ht="8.25" customHeight="1" x14ac:dyDescent="0.2">
      <c r="A5" s="23"/>
      <c r="B5" s="23"/>
      <c r="C5" s="23"/>
      <c r="D5" s="23"/>
      <c r="E5" s="23"/>
      <c r="F5" s="23"/>
    </row>
    <row r="6" spans="1:7" ht="45.75" customHeight="1" x14ac:dyDescent="0.2">
      <c r="A6" s="24" t="s">
        <v>74</v>
      </c>
      <c r="B6" s="24"/>
      <c r="C6" s="24"/>
      <c r="D6" s="24"/>
      <c r="E6" s="24"/>
      <c r="F6" s="24"/>
    </row>
    <row r="7" spans="1:7" ht="8.25" customHeight="1" x14ac:dyDescent="0.25">
      <c r="A7" s="20"/>
      <c r="B7" s="20"/>
      <c r="C7" s="5"/>
      <c r="D7" s="6"/>
      <c r="E7" s="6"/>
      <c r="F7" s="6"/>
    </row>
    <row r="8" spans="1:7" ht="13.5" customHeight="1" x14ac:dyDescent="0.25">
      <c r="A8" s="20"/>
      <c r="B8" s="20"/>
      <c r="C8" s="5"/>
      <c r="D8" s="7"/>
      <c r="E8" s="7"/>
      <c r="F8" s="7" t="s">
        <v>75</v>
      </c>
    </row>
    <row r="9" spans="1:7" s="9" customFormat="1" x14ac:dyDescent="0.2">
      <c r="A9" s="19" t="s">
        <v>76</v>
      </c>
      <c r="B9" s="19" t="s">
        <v>77</v>
      </c>
      <c r="C9" s="19" t="s">
        <v>78</v>
      </c>
      <c r="D9" s="19" t="s">
        <v>79</v>
      </c>
      <c r="E9" s="19" t="s">
        <v>80</v>
      </c>
      <c r="F9" s="19" t="s">
        <v>81</v>
      </c>
      <c r="G9" s="8"/>
    </row>
    <row r="10" spans="1:7" s="9" customFormat="1" ht="45" customHeight="1" x14ac:dyDescent="0.2">
      <c r="A10" s="19"/>
      <c r="B10" s="19"/>
      <c r="C10" s="19"/>
      <c r="D10" s="19"/>
      <c r="E10" s="19"/>
      <c r="F10" s="19"/>
      <c r="G10" s="8"/>
    </row>
    <row r="11" spans="1:7" x14ac:dyDescent="0.2">
      <c r="A11" s="15" t="s">
        <v>1</v>
      </c>
      <c r="B11" s="15" t="s">
        <v>2</v>
      </c>
      <c r="C11" s="15" t="s">
        <v>3</v>
      </c>
      <c r="D11" s="15" t="s">
        <v>4</v>
      </c>
      <c r="E11" s="15" t="s">
        <v>0</v>
      </c>
      <c r="F11" s="15" t="s">
        <v>5</v>
      </c>
      <c r="G11" s="1"/>
    </row>
    <row r="12" spans="1:7" ht="30" x14ac:dyDescent="0.2">
      <c r="A12" s="10" t="s">
        <v>1</v>
      </c>
      <c r="B12" s="12" t="s">
        <v>7</v>
      </c>
      <c r="C12" s="10" t="s">
        <v>6</v>
      </c>
      <c r="D12" s="13">
        <f>D13+D14+D15+D16</f>
        <v>8320895.1199999992</v>
      </c>
      <c r="E12" s="13">
        <v>4668842</v>
      </c>
      <c r="F12" s="13">
        <v>4653868</v>
      </c>
    </row>
    <row r="13" spans="1:7" ht="45" x14ac:dyDescent="0.2">
      <c r="A13" s="10" t="s">
        <v>2</v>
      </c>
      <c r="B13" s="12" t="s">
        <v>9</v>
      </c>
      <c r="C13" s="10" t="s">
        <v>8</v>
      </c>
      <c r="D13" s="13">
        <v>1141576</v>
      </c>
      <c r="E13" s="13">
        <v>1085330</v>
      </c>
      <c r="F13" s="13">
        <v>1085330</v>
      </c>
    </row>
    <row r="14" spans="1:7" ht="75" x14ac:dyDescent="0.2">
      <c r="A14" s="10" t="s">
        <v>3</v>
      </c>
      <c r="B14" s="12" t="s">
        <v>11</v>
      </c>
      <c r="C14" s="10" t="s">
        <v>10</v>
      </c>
      <c r="D14" s="13">
        <v>4732596.8</v>
      </c>
      <c r="E14" s="13">
        <v>3570575</v>
      </c>
      <c r="F14" s="13">
        <v>3555601</v>
      </c>
    </row>
    <row r="15" spans="1:7" ht="15" x14ac:dyDescent="0.2">
      <c r="A15" s="10" t="s">
        <v>4</v>
      </c>
      <c r="B15" s="12" t="s">
        <v>13</v>
      </c>
      <c r="C15" s="10" t="s">
        <v>12</v>
      </c>
      <c r="D15" s="13">
        <v>10000</v>
      </c>
      <c r="E15" s="13">
        <v>0</v>
      </c>
      <c r="F15" s="13">
        <v>0</v>
      </c>
    </row>
    <row r="16" spans="1:7" ht="15" x14ac:dyDescent="0.2">
      <c r="A16" s="10" t="s">
        <v>0</v>
      </c>
      <c r="B16" s="12" t="s">
        <v>15</v>
      </c>
      <c r="C16" s="10" t="s">
        <v>14</v>
      </c>
      <c r="D16" s="13">
        <f>3036550.32-599828</f>
        <v>2436722.3199999998</v>
      </c>
      <c r="E16" s="13">
        <v>12937</v>
      </c>
      <c r="F16" s="13">
        <v>12937</v>
      </c>
    </row>
    <row r="17" spans="1:6" ht="15" x14ac:dyDescent="0.2">
      <c r="A17" s="10" t="s">
        <v>5</v>
      </c>
      <c r="B17" s="12" t="s">
        <v>17</v>
      </c>
      <c r="C17" s="10" t="s">
        <v>16</v>
      </c>
      <c r="D17" s="13">
        <v>247950</v>
      </c>
      <c r="E17" s="13">
        <v>275664</v>
      </c>
      <c r="F17" s="13">
        <v>303840</v>
      </c>
    </row>
    <row r="18" spans="1:6" ht="30" x14ac:dyDescent="0.2">
      <c r="A18" s="10" t="s">
        <v>20</v>
      </c>
      <c r="B18" s="12" t="s">
        <v>19</v>
      </c>
      <c r="C18" s="10" t="s">
        <v>18</v>
      </c>
      <c r="D18" s="13">
        <v>247950</v>
      </c>
      <c r="E18" s="13">
        <v>275664</v>
      </c>
      <c r="F18" s="13">
        <v>303840</v>
      </c>
    </row>
    <row r="19" spans="1:6" ht="45" x14ac:dyDescent="0.2">
      <c r="A19" s="10" t="s">
        <v>23</v>
      </c>
      <c r="B19" s="12" t="s">
        <v>22</v>
      </c>
      <c r="C19" s="10" t="s">
        <v>21</v>
      </c>
      <c r="D19" s="13">
        <f>D20+D21</f>
        <v>758932</v>
      </c>
      <c r="E19" s="13">
        <v>235053</v>
      </c>
      <c r="F19" s="13">
        <v>235053</v>
      </c>
    </row>
    <row r="20" spans="1:6" ht="60" x14ac:dyDescent="0.2">
      <c r="A20" s="10" t="s">
        <v>26</v>
      </c>
      <c r="B20" s="12" t="s">
        <v>25</v>
      </c>
      <c r="C20" s="10" t="s">
        <v>24</v>
      </c>
      <c r="D20" s="13">
        <f>443932+310000</f>
        <v>753932</v>
      </c>
      <c r="E20" s="13">
        <v>235053</v>
      </c>
      <c r="F20" s="13">
        <v>235053</v>
      </c>
    </row>
    <row r="21" spans="1:6" ht="45" x14ac:dyDescent="0.2">
      <c r="A21" s="10" t="s">
        <v>29</v>
      </c>
      <c r="B21" s="12" t="s">
        <v>28</v>
      </c>
      <c r="C21" s="10" t="s">
        <v>27</v>
      </c>
      <c r="D21" s="13">
        <v>5000</v>
      </c>
      <c r="E21" s="13">
        <v>0</v>
      </c>
      <c r="F21" s="13">
        <v>0</v>
      </c>
    </row>
    <row r="22" spans="1:6" ht="15" x14ac:dyDescent="0.2">
      <c r="A22" s="10" t="s">
        <v>32</v>
      </c>
      <c r="B22" s="12" t="s">
        <v>31</v>
      </c>
      <c r="C22" s="10" t="s">
        <v>30</v>
      </c>
      <c r="D22" s="13">
        <f>D23+D24+D25</f>
        <v>3459787.34</v>
      </c>
      <c r="E22" s="13">
        <v>438500</v>
      </c>
      <c r="F22" s="13">
        <v>442800</v>
      </c>
    </row>
    <row r="23" spans="1:6" ht="15" x14ac:dyDescent="0.2">
      <c r="A23" s="10" t="s">
        <v>35</v>
      </c>
      <c r="B23" s="12" t="s">
        <v>34</v>
      </c>
      <c r="C23" s="10" t="s">
        <v>33</v>
      </c>
      <c r="D23" s="13">
        <v>550400</v>
      </c>
      <c r="E23" s="13">
        <v>0</v>
      </c>
      <c r="F23" s="13">
        <v>0</v>
      </c>
    </row>
    <row r="24" spans="1:6" ht="15" x14ac:dyDescent="0.2">
      <c r="A24" s="10" t="s">
        <v>38</v>
      </c>
      <c r="B24" s="12" t="s">
        <v>37</v>
      </c>
      <c r="C24" s="10" t="s">
        <v>36</v>
      </c>
      <c r="D24" s="13">
        <v>2361387.34</v>
      </c>
      <c r="E24" s="13">
        <v>438500</v>
      </c>
      <c r="F24" s="13">
        <v>442800</v>
      </c>
    </row>
    <row r="25" spans="1:6" ht="30" x14ac:dyDescent="0.2">
      <c r="A25" s="10" t="s">
        <v>41</v>
      </c>
      <c r="B25" s="12" t="s">
        <v>40</v>
      </c>
      <c r="C25" s="10" t="s">
        <v>39</v>
      </c>
      <c r="D25" s="13">
        <f>30000+518000</f>
        <v>548000</v>
      </c>
      <c r="E25" s="13">
        <v>0</v>
      </c>
      <c r="F25" s="13">
        <v>0</v>
      </c>
    </row>
    <row r="26" spans="1:6" ht="30" x14ac:dyDescent="0.2">
      <c r="A26" s="10" t="s">
        <v>44</v>
      </c>
      <c r="B26" s="12" t="s">
        <v>43</v>
      </c>
      <c r="C26" s="10" t="s">
        <v>42</v>
      </c>
      <c r="D26" s="13">
        <f>D27+D28</f>
        <v>21470624.990000002</v>
      </c>
      <c r="E26" s="13">
        <v>1850898</v>
      </c>
      <c r="F26" s="13">
        <v>1715948</v>
      </c>
    </row>
    <row r="27" spans="1:6" ht="15" x14ac:dyDescent="0.2">
      <c r="A27" s="10" t="s">
        <v>47</v>
      </c>
      <c r="B27" s="12" t="s">
        <v>46</v>
      </c>
      <c r="C27" s="10" t="s">
        <v>45</v>
      </c>
      <c r="D27" s="13">
        <f>2384255.21+12151900</f>
        <v>14536155.210000001</v>
      </c>
      <c r="E27" s="13">
        <v>5000</v>
      </c>
      <c r="F27" s="13">
        <v>0</v>
      </c>
    </row>
    <row r="28" spans="1:6" ht="15" x14ac:dyDescent="0.2">
      <c r="A28" s="10" t="s">
        <v>50</v>
      </c>
      <c r="B28" s="12" t="s">
        <v>49</v>
      </c>
      <c r="C28" s="10" t="s">
        <v>48</v>
      </c>
      <c r="D28" s="13">
        <f>3991138.78+2943331</f>
        <v>6934469.7799999993</v>
      </c>
      <c r="E28" s="13">
        <v>1845898</v>
      </c>
      <c r="F28" s="13">
        <v>1715948</v>
      </c>
    </row>
    <row r="29" spans="1:6" ht="15" x14ac:dyDescent="0.2">
      <c r="A29" s="10" t="s">
        <v>53</v>
      </c>
      <c r="B29" s="12" t="s">
        <v>52</v>
      </c>
      <c r="C29" s="10" t="s">
        <v>51</v>
      </c>
      <c r="D29" s="13">
        <f>D30</f>
        <v>15000</v>
      </c>
      <c r="E29" s="13">
        <v>0</v>
      </c>
      <c r="F29" s="13">
        <v>0</v>
      </c>
    </row>
    <row r="30" spans="1:6" ht="15" x14ac:dyDescent="0.2">
      <c r="A30" s="10" t="s">
        <v>56</v>
      </c>
      <c r="B30" s="12" t="s">
        <v>55</v>
      </c>
      <c r="C30" s="10" t="s">
        <v>54</v>
      </c>
      <c r="D30" s="13">
        <v>15000</v>
      </c>
      <c r="E30" s="13">
        <v>0</v>
      </c>
      <c r="F30" s="13">
        <v>0</v>
      </c>
    </row>
    <row r="31" spans="1:6" ht="15" x14ac:dyDescent="0.2">
      <c r="A31" s="10" t="s">
        <v>59</v>
      </c>
      <c r="B31" s="12" t="s">
        <v>58</v>
      </c>
      <c r="C31" s="10" t="s">
        <v>57</v>
      </c>
      <c r="D31" s="13">
        <f>D32</f>
        <v>67000</v>
      </c>
      <c r="E31" s="13">
        <v>48000</v>
      </c>
      <c r="F31" s="13">
        <v>48000</v>
      </c>
    </row>
    <row r="32" spans="1:6" ht="15" x14ac:dyDescent="0.2">
      <c r="A32" s="10" t="s">
        <v>62</v>
      </c>
      <c r="B32" s="12" t="s">
        <v>61</v>
      </c>
      <c r="C32" s="10" t="s">
        <v>60</v>
      </c>
      <c r="D32" s="13">
        <f>48000+19000</f>
        <v>67000</v>
      </c>
      <c r="E32" s="13">
        <v>48000</v>
      </c>
      <c r="F32" s="13">
        <v>48000</v>
      </c>
    </row>
    <row r="33" spans="1:6" ht="60" x14ac:dyDescent="0.2">
      <c r="A33" s="10" t="s">
        <v>65</v>
      </c>
      <c r="B33" s="12" t="s">
        <v>64</v>
      </c>
      <c r="C33" s="10" t="s">
        <v>63</v>
      </c>
      <c r="D33" s="13">
        <f>D34</f>
        <v>1067772.68</v>
      </c>
      <c r="E33" s="13">
        <v>641925</v>
      </c>
      <c r="F33" s="13">
        <v>641925</v>
      </c>
    </row>
    <row r="34" spans="1:6" ht="30" x14ac:dyDescent="0.2">
      <c r="A34" s="10" t="s">
        <v>68</v>
      </c>
      <c r="B34" s="12" t="s">
        <v>67</v>
      </c>
      <c r="C34" s="10" t="s">
        <v>66</v>
      </c>
      <c r="D34" s="13">
        <v>1067772.68</v>
      </c>
      <c r="E34" s="13">
        <v>641925</v>
      </c>
      <c r="F34" s="13">
        <v>641925</v>
      </c>
    </row>
    <row r="35" spans="1:6" s="9" customFormat="1" ht="15" x14ac:dyDescent="0.2">
      <c r="A35" s="10" t="s">
        <v>70</v>
      </c>
      <c r="B35" s="12" t="s">
        <v>82</v>
      </c>
      <c r="C35" s="10"/>
      <c r="D35" s="13">
        <v>0</v>
      </c>
      <c r="E35" s="14">
        <v>196132</v>
      </c>
      <c r="F35" s="13">
        <v>394921</v>
      </c>
    </row>
    <row r="36" spans="1:6" s="11" customFormat="1" ht="15" x14ac:dyDescent="0.25">
      <c r="A36" s="10" t="s">
        <v>83</v>
      </c>
      <c r="B36" s="16" t="s">
        <v>69</v>
      </c>
      <c r="C36" s="17"/>
      <c r="D36" s="18">
        <f>D12+D17+D19+D22+D26+D29+D31+D33+D35</f>
        <v>35407962.130000003</v>
      </c>
      <c r="E36" s="18">
        <f>E12+E17+E19+E22+E26+E29+E31+E33+E35</f>
        <v>8355014</v>
      </c>
      <c r="F36" s="18">
        <f>F12+F17+F19+F22+F26+F29+F31+F33+F35</f>
        <v>8436355</v>
      </c>
    </row>
  </sheetData>
  <mergeCells count="14">
    <mergeCell ref="C1:F1"/>
    <mergeCell ref="C2:F2"/>
    <mergeCell ref="D3:F3"/>
    <mergeCell ref="E4:F4"/>
    <mergeCell ref="A7:B7"/>
    <mergeCell ref="A5:F5"/>
    <mergeCell ref="A6:F6"/>
    <mergeCell ref="E9:E10"/>
    <mergeCell ref="F9:F10"/>
    <mergeCell ref="A8:B8"/>
    <mergeCell ref="A9:A10"/>
    <mergeCell ref="B9:B10"/>
    <mergeCell ref="C9:C10"/>
    <mergeCell ref="D9:D10"/>
  </mergeCells>
  <pageMargins left="0.82677165354330717" right="0.23622047244094491" top="0.35433070866141736" bottom="0.35433070866141736" header="0.31496062992125984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rep:2.56.0.208 (p7)</dc:description>
  <cp:lastModifiedBy>user</cp:lastModifiedBy>
  <cp:lastPrinted>2024-04-17T08:21:33Z</cp:lastPrinted>
  <dcterms:created xsi:type="dcterms:W3CDTF">2024-04-17T07:12:28Z</dcterms:created>
  <dcterms:modified xsi:type="dcterms:W3CDTF">2024-11-07T01:14:09Z</dcterms:modified>
</cp:coreProperties>
</file>